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4o trim 2021\"/>
    </mc:Choice>
  </mc:AlternateContent>
  <xr:revisionPtr revIDLastSave="0" documentId="13_ncr:1_{A297E34F-89E5-4D21-9CC1-5A83093AB036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Print_Titles" localSheetId="3">ACT!$1:$4</definedName>
    <definedName name="_xlnm.Print_Titles" localSheetId="1">ESF!$1:$4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<sst xmlns="http://schemas.openxmlformats.org/spreadsheetml/2006/main" count="895" uniqueCount="631">
  <si>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</si>
  <si>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</si>
  <si>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</si>
  <si>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</si>
  <si>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</si>
  <si>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</si>
  <si>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</si>
  <si>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</si>
  <si>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</si>
  <si>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</si>
  <si>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</si>
  <si>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</si>
  <si>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</si>
  <si>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</si>
  <si>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</si>
  <si>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</si>
  <si>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</si>
  <si>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</si>
  <si>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</si>
  <si>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</si>
  <si>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</si>
  <si>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</si>
  <si>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</si>
  <si>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</si>
  <si>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</si>
  <si>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</si>
  <si>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</si>
  <si>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</si>
  <si>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</si>
  <si>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</si>
  <si>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</si>
  <si>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</si>
  <si>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</si>
  <si>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</si>
  <si>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</si>
  <si>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</si>
  <si>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</si>
  <si>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</si>
  <si>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</si>
  <si>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</si>
  <si>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</si>
  <si>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</si>
  <si>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</si>
  <si>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</si>
  <si>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</si>
  <si>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</si>
  <si>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</si>
  <si>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</si>
  <si>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</si>
  <si>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</si>
  <si>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</si>
  <si>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</si>
  <si>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</si>
  <si>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</si>
  <si>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</si>
  <si>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</si>
  <si>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</si>
  <si>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</si>
  <si>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</si>
  <si>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</si>
  <si>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</si>
  <si>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</si>
  <si>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</si>
  <si>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</si>
  <si>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</si>
  <si>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</si>
  <si>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</si>
  <si>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</si>
  <si>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</si>
  <si>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</si>
  <si>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</si>
  <si>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</si>
  <si>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</si>
  <si>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</si>
  <si>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</si>
  <si>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</si>
  <si>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</si>
  <si>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</si>
  <si>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</si>
  <si>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</si>
  <si>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</si>
  <si>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</si>
  <si>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</si>
  <si>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</si>
  <si>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</si>
  <si>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</si>
  <si>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</si>
  <si>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</si>
  <si>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</si>
  <si>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</si>
  <si>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</si>
  <si>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</si>
  <si>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</si>
  <si>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</si>
  <si>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</si>
  <si>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</si>
  <si>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</si>
  <si>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</si>
  <si>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</si>
  <si>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</si>
  <si>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</si>
  <si>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</si>
  <si>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</si>
  <si>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</si>
  <si>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</si>
  <si>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</si>
  <si>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</si>
  <si>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</si>
  <si>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</si>
  <si>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</si>
  <si>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</si>
  <si>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</si>
  <si>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</si>
  <si>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</si>
  <si>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</si>
  <si>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</si>
  <si>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</si>
  <si>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</si>
  <si>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</si>
  <si>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</si>
  <si>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</si>
  <si>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</si>
  <si>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</si>
  <si>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</si>
  <si>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</si>
  <si>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</si>
  <si>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</si>
  <si>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</si>
  <si>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</si>
  <si>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</si>
  <si>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</si>
  <si>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</si>
  <si>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</si>
  <si>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</si>
  <si>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</si>
  <si>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</si>
  <si>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</si>
  <si>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</si>
  <si>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</si>
  <si>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</si>
  <si>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</si>
  <si>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</si>
  <si>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</si>
  <si>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</si>
  <si>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</si>
  <si>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</si>
  <si>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</si>
  <si>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</si>
  <si>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</si>
  <si>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</si>
  <si>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</si>
  <si>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</si>
  <si>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</si>
  <si>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</si>
  <si>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</si>
  <si>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</si>
  <si>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</si>
  <si>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</si>
  <si>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</si>
  <si>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</si>
  <si>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</si>
  <si>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</si>
  <si>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</si>
  <si>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</si>
  <si>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</si>
  <si>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</si>
  <si>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</si>
  <si>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</si>
  <si>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</si>
  <si>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</si>
  <si>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</si>
  <si>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</si>
  <si>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</si>
  <si>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</si>
  <si>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</si>
  <si>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</si>
  <si>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</si>
  <si>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</si>
  <si>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</si>
  <si>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</si>
  <si>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</si>
  <si>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</si>
  <si>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</si>
  <si>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</si>
  <si>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</si>
  <si>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</si>
  <si>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</si>
  <si>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</si>
  <si>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</si>
  <si>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</si>
  <si>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</si>
  <si>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</si>
  <si>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</si>
  <si>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</si>
  <si>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</si>
  <si>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</si>
  <si>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</si>
  <si>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</si>
  <si>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</si>
  <si>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</si>
  <si>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</si>
  <si>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</si>
  <si>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</si>
  <si>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</si>
  <si>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</si>
  <si>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</si>
  <si>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</si>
  <si>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</si>
  <si>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</si>
  <si>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</si>
  <si>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</si>
  <si>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</si>
  <si>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</si>
  <si>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</si>
  <si>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</si>
  <si>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</si>
  <si>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</si>
  <si>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</si>
  <si>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</si>
  <si>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</si>
  <si>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</si>
  <si>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</si>
  <si>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</si>
  <si>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</si>
  <si>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</si>
  <si>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</si>
  <si>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</si>
  <si>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</si>
  <si>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</si>
  <si>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</si>
  <si>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</si>
  <si>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</si>
  <si>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</si>
  <si>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</si>
  <si>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</si>
  <si>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</si>
  <si>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</si>
  <si>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</si>
  <si>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</si>
  <si>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</si>
  <si>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</si>
  <si>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</si>
  <si>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</si>
  <si>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</si>
  <si>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</si>
  <si>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</si>
  <si>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</si>
  <si>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</si>
  <si>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</si>
  <si>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</si>
  <si>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</si>
  <si>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</si>
  <si>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</si>
  <si>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</si>
  <si>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</si>
  <si>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</si>
  <si>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</si>
  <si>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</si>
  <si>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</si>
  <si>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</si>
  <si>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</si>
  <si>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</si>
  <si>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</si>
  <si>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</si>
  <si>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</si>
  <si>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</si>
  <si>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</si>
  <si>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</si>
  <si>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</si>
  <si>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</si>
  <si>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</si>
  <si>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</si>
  <si>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</si>
  <si>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</si>
  <si>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</si>
  <si>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</si>
  <si>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</si>
  <si>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</si>
  <si>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</si>
  <si>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</si>
  <si>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</si>
  <si>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</si>
  <si>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</si>
  <si>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</si>
  <si>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</si>
  <si>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</si>
  <si>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</si>
  <si>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</si>
  <si>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</si>
  <si>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</si>
  <si>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</si>
  <si>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</si>
  <si>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</si>
  <si>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</si>
  <si>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</si>
  <si>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</si>
  <si>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</si>
  <si>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</si>
  <si>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</si>
  <si>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</si>
  <si>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</si>
  <si>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</si>
  <si>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</si>
  <si>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</si>
  <si>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</si>
  <si>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</si>
  <si>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</si>
  <si>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</si>
  <si>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</si>
  <si>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</si>
  <si>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</si>
  <si>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</si>
  <si>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</si>
  <si>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</si>
  <si>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</si>
  <si>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</si>
  <si>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</si>
  <si>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</si>
  <si>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</si>
  <si>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</si>
  <si>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</si>
  <si>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</si>
  <si>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</si>
  <si>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</si>
  <si>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</si>
  <si>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</si>
  <si>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</si>
  <si>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</si>
  <si>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</si>
  <si>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</si>
  <si>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</si>
  <si>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</si>
  <si>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</si>
  <si>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</si>
  <si>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</si>
  <si>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</si>
  <si>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</si>
  <si>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</si>
  <si>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</si>
  <si>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</si>
  <si>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</si>
  <si>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</si>
  <si>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</si>
  <si>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</si>
  <si>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</si>
  <si>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</si>
  <si>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</si>
  <si>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</si>
  <si>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</si>
  <si>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</si>
  <si>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</si>
  <si>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</si>
  <si>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</si>
  <si>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</si>
  <si>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</si>
  <si>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</si>
  <si>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</si>
  <si>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</si>
  <si>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</si>
  <si>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</si>
  <si>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</si>
  <si>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</si>
  <si>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</si>
  <si>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</si>
  <si>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</si>
  <si>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</si>
  <si>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</si>
  <si>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</si>
  <si>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</si>
  <si>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</si>
  <si>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</si>
  <si>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</si>
  <si>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</si>
  <si>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</si>
  <si>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</si>
  <si>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</si>
  <si>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</si>
  <si>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</si>
  <si>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</si>
  <si>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</si>
  <si>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</si>
  <si>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</si>
  <si>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</si>
  <si>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</si>
  <si>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</si>
  <si>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</si>
  <si>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</si>
  <si>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</si>
  <si>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</si>
  <si>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</si>
  <si>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</si>
  <si>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</si>
  <si>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</si>
  <si>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</si>
  <si>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</si>
  <si>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</si>
  <si>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</si>
  <si>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</si>
  <si>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</si>
  <si>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</si>
  <si>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</si>
  <si>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</si>
  <si>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</si>
  <si>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</si>
  <si>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</si>
  <si>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</si>
  <si>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</si>
  <si>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</si>
  <si>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</si>
  <si>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</si>
  <si>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</si>
  <si>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</si>
  <si>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</si>
  <si>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</si>
  <si>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</si>
  <si>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</si>
  <si>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</si>
  <si>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</si>
  <si>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</si>
  <si>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</si>
  <si>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</si>
  <si>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</si>
  <si>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</si>
  <si>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</si>
  <si>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</si>
  <si>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</si>
  <si>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</si>
  <si>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</si>
  <si>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</si>
  <si>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</si>
  <si>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</si>
  <si>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</si>
  <si>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</si>
  <si>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</si>
  <si>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</si>
  <si>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</si>
  <si>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</si>
  <si>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</si>
  <si>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</si>
  <si>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</si>
  <si>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</si>
  <si>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</si>
  <si>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</si>
  <si>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</si>
  <si>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</si>
  <si>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</si>
  <si>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</si>
  <si>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</si>
  <si>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</si>
  <si>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</si>
  <si>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</si>
  <si>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</si>
  <si>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</si>
  <si>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</si>
  <si>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</si>
  <si>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</si>
  <si>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</si>
  <si>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</si>
  <si>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</si>
  <si>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</si>
  <si>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</si>
  <si>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</si>
  <si>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</si>
  <si>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</si>
  <si>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</si>
  <si>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</si>
  <si>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</si>
  <si>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</si>
  <si>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</si>
  <si>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</si>
  <si>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</si>
  <si>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</si>
  <si>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</si>
  <si>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</si>
  <si>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</si>
  <si>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</si>
  <si>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</si>
  <si>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</si>
  <si>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</si>
  <si>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</si>
  <si>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</si>
  <si>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</si>
  <si>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</si>
  <si>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</si>
  <si>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</si>
  <si>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</si>
  <si>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</si>
  <si>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</si>
  <si>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</si>
  <si>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</si>
  <si>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</si>
  <si>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</si>
  <si>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</si>
  <si>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</si>
  <si>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</si>
  <si>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</si>
  <si>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</si>
  <si>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</si>
  <si>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</si>
  <si>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</si>
  <si>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</si>
  <si>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</si>
  <si>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</si>
  <si>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</si>
  <si>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</si>
  <si>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</si>
  <si>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</si>
  <si>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</si>
  <si>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</si>
  <si>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</si>
  <si>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</si>
  <si>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</si>
  <si>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</si>
  <si>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</si>
  <si>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</si>
  <si>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</si>
  <si>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</si>
  <si>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</si>
  <si>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</si>
  <si>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</si>
  <si>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</si>
  <si>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</si>
  <si>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</si>
  <si>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</si>
  <si>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</si>
  <si>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</si>
  <si>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</si>
  <si>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</si>
  <si>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</si>
  <si>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</si>
  <si>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</si>
  <si>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</si>
  <si>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</si>
  <si>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</si>
  <si>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</si>
  <si>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</si>
  <si>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</si>
  <si>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</si>
  <si>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</si>
  <si>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</si>
  <si>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</si>
  <si>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</si>
  <si>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</si>
  <si>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</si>
  <si>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</si>
  <si>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</si>
  <si>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</si>
  <si>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</si>
  <si>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</si>
  <si>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</si>
  <si>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</si>
  <si>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</si>
  <si>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</si>
  <si>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</si>
  <si>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</si>
  <si>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</si>
  <si>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</si>
  <si>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</si>
  <si>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</si>
  <si>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</si>
  <si>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</si>
  <si>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</si>
  <si>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</si>
  <si>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</si>
  <si>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</si>
  <si>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</si>
  <si>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</si>
  <si>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</si>
  <si>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</si>
  <si>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</si>
  <si>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</si>
  <si>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</si>
  <si>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</si>
  <si>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</si>
  <si>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</si>
  <si>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</si>
  <si>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</si>
  <si>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</si>
  <si>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</si>
  <si>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</si>
  <si>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</si>
  <si>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</si>
  <si>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</si>
  <si>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</si>
  <si>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</si>
  <si>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</si>
  <si>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</si>
  <si>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</si>
  <si>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</si>
  <si>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</si>
  <si>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</si>
  <si>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</si>
  <si>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</si>
  <si>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</si>
  <si>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</si>
  <si>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</si>
  <si>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</si>
  <si>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</si>
  <si>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</si>
  <si>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</si>
  <si>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</si>
  <si>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</si>
  <si>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</si>
  <si>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</si>
  <si>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</si>
  <si>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</si>
  <si>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</si>
  <si>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</si>
  <si>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</si>
  <si>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</si>
  <si>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</si>
  <si>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</si>
  <si>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</si>
  <si>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</si>
  <si>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</si>
  <si>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</si>
  <si>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</si>
  <si>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</si>
  <si>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</si>
  <si>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</si>
  <si>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</si>
  <si>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</si>
  <si>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</si>
  <si>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</si>
  <si>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</si>
  <si>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</si>
  <si>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</si>
  <si>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</si>
  <si>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Silao de la Victoria</t>
  </si>
  <si>
    <t>Correspondiente 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</si>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</sst>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3" fillId="0" borderId="0" xfId="3" applyFont="1" applyFill="1" applyBorder="1" applyAlignment="1" applyProtection="1">
      <alignment vertical="center" wrapText="1"/>
      <protection locked="0"/>
    </xf>
    <xf numFmtId="0" fontId="3" fillId="0" borderId="0" xfId="0" applyFont="1" applyBorder="1" applyProtection="1"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30">
    <cellStyle name="=C:\WINNT\SYSTEM32\COMMAND.COM" xfId="17" xr:uid="{B5EB4F1F-5BFE-4008-A343-7E9C64E3AF5C}"/>
    <cellStyle name="Euro" xfId="18" xr:uid="{84E01EB1-176C-45B9-92A8-156DB24D0DC5}"/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20" xr:uid="{DFC775C7-9C5B-4AAC-B1F4-1B941609ED75}"/>
    <cellStyle name="Millares 2 3" xfId="21" xr:uid="{01A807F4-0C12-46DA-A17E-863ECBB07DDA}"/>
    <cellStyle name="Millares 2 4" xfId="19" xr:uid="{7150F510-71A5-4AED-8F02-41D8173C0C17}"/>
    <cellStyle name="Millares 3" xfId="22" xr:uid="{081F72A5-1FA0-4B7B-B6AB-17F661E77B9D}"/>
    <cellStyle name="Moneda 2" xfId="23" xr:uid="{42A53840-2C47-43F1-8EE4-EB5D4A48DCB3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4 2" xfId="25" xr:uid="{656B92DF-E3C1-4AA5-9026-0994F90E2FA4}"/>
    <cellStyle name="Normal 4 3" xfId="24" xr:uid="{D0BBCA09-9D45-417D-BC1B-E4124EF60AD1}"/>
    <cellStyle name="Normal 5" xfId="5" xr:uid="{00000000-0005-0000-0000-00000C000000}"/>
    <cellStyle name="Normal 5 2" xfId="27" xr:uid="{9E1CF1E3-2265-4BD5-989A-E086C9249DCA}"/>
    <cellStyle name="Normal 5 3" xfId="26" xr:uid="{B5663319-312D-40AC-B7F2-387D22ACE08C}"/>
    <cellStyle name="Normal 56" xfId="6" xr:uid="{00000000-0005-0000-0000-00000D000000}"/>
    <cellStyle name="Normal 6" xfId="28" xr:uid="{72AC3CC5-268F-413D-A8BB-32ECDF702949}"/>
    <cellStyle name="Normal 6 2" xfId="29" xr:uid="{2AA1FB41-3FAF-4AB9-A612-621FA789675E}"/>
    <cellStyle name="Normal 7" xfId="16" xr:uid="{E0FBCA9B-D914-49F2-B82C-9B005D6BDFDE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116838</xdr:rowOff>
    </xdr:from>
    <xdr:to>
      <xdr:col>0</xdr:col>
      <xdr:colOff>624840</xdr:colOff>
      <xdr:row>2</xdr:row>
      <xdr:rowOff>68580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BD61943A-5E80-41B8-82DC-AEB819D8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16838"/>
          <a:ext cx="441960" cy="42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4235381</xdr:colOff>
      <xdr:row>0</xdr:row>
      <xdr:rowOff>106679</xdr:rowOff>
    </xdr:from>
    <xdr:to>
      <xdr:col>1</xdr:col>
      <xdr:colOff>4700170</xdr:colOff>
      <xdr:row>2</xdr:row>
      <xdr:rowOff>87132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556CFFFE-6179-43D0-8479-BCF495FE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1221" y="106679"/>
          <a:ext cx="464789" cy="45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44</xdr:row>
      <xdr:rowOff>99060</xdr:rowOff>
    </xdr:from>
    <xdr:to>
      <xdr:col>1</xdr:col>
      <xdr:colOff>5013960</xdr:colOff>
      <xdr:row>52</xdr:row>
      <xdr:rowOff>45720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BD7CDC5-A458-48CF-8EE3-5B47468E120D}"/>
            </a:ext>
          </a:extLst>
        </xdr:cNvPr>
        <xdr:cNvGrpSpPr/>
      </xdr:nvGrpSpPr>
      <xdr:grpSpPr>
        <a:xfrm>
          <a:off x="0" y="6187440"/>
          <a:ext cx="6019800" cy="982980"/>
          <a:chOff x="1554480" y="7114500"/>
          <a:chExt cx="5195269" cy="820440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E30C0DE2-5626-47E5-BF63-521967102CD0}"/>
              </a:ext>
            </a:extLst>
          </xdr:cNvPr>
          <xdr:cNvSpPr txBox="1"/>
        </xdr:nvSpPr>
        <xdr:spPr>
          <a:xfrm>
            <a:off x="1554480" y="7114500"/>
            <a:ext cx="2272246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</a:t>
            </a:r>
          </a:p>
          <a:p>
            <a:pPr algn="ctr"/>
            <a:r>
              <a:rPr lang="es-MX" sz="1050" b="1"/>
              <a:t>Ing. Carlos</a:t>
            </a:r>
            <a:r>
              <a:rPr lang="es-MX" sz="1050" b="1" baseline="0"/>
              <a:t> Garcia Villaseñor</a:t>
            </a:r>
          </a:p>
          <a:p>
            <a:pPr algn="ctr"/>
            <a:r>
              <a:rPr lang="es-MX" sz="1050" b="1" baseline="0"/>
              <a:t>Presidente Municipal</a:t>
            </a:r>
            <a:endParaRPr lang="es-MX" sz="1050" b="1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A60C8B46-A987-4FCC-898E-36BCEC310609}"/>
              </a:ext>
            </a:extLst>
          </xdr:cNvPr>
          <xdr:cNvSpPr txBox="1"/>
        </xdr:nvSpPr>
        <xdr:spPr>
          <a:xfrm>
            <a:off x="3671267" y="7127220"/>
            <a:ext cx="3078482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_____________________________________</a:t>
            </a:r>
          </a:p>
          <a:p>
            <a:pPr algn="ctr"/>
            <a:r>
              <a:rPr lang="es-MX" sz="1050" b="1" baseline="0"/>
              <a:t>Cp. Héctor Mauricio Verver y Vargas Martínez</a:t>
            </a:r>
          </a:p>
          <a:p>
            <a:pPr algn="ctr"/>
            <a:r>
              <a:rPr lang="es-MX" sz="1050" b="1" baseline="0"/>
              <a:t>Tesorero Municipal</a:t>
            </a:r>
          </a:p>
          <a:p>
            <a:pPr algn="ctr"/>
            <a:endParaRPr lang="es-MX" sz="1050" b="1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F43"/>
  <sheetViews>
    <sheetView tabSelected="1" view="pageBreakPreview" zoomScaleNormal="100" zoomScaleSheetLayoutView="100" workbookViewId="0">
      <pane ySplit="4" topLeftCell="A23" activePane="bottomLeft" state="frozen"/>
      <selection activeCell="A14" sqref="A14:B14"/>
      <selection pane="bottomLeft" activeCell="F43" sqref="F43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41" t="s">
        <v>628</v>
      </c>
      <c r="B1" s="141"/>
      <c r="C1" s="19"/>
      <c r="D1" s="16" t="s">
        <v>614</v>
      </c>
      <c r="E1" s="17">
        <v>2021</v>
      </c>
    </row>
    <row r="2" spans="1:5" ht="18.899999999999999" customHeight="1" x14ac:dyDescent="0.2">
      <c r="A2" s="142" t="s">
        <v>613</v>
      </c>
      <c r="B2" s="142"/>
      <c r="C2" s="38"/>
      <c r="D2" s="16" t="s">
        <v>615</v>
      </c>
      <c r="E2" s="19" t="s">
        <v>617</v>
      </c>
    </row>
    <row r="3" spans="1:5" ht="18.899999999999999" customHeight="1" x14ac:dyDescent="0.2">
      <c r="A3" s="143" t="s">
        <v>629</v>
      </c>
      <c r="B3" s="143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6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x14ac:dyDescent="0.2">
      <c r="A36" s="7"/>
      <c r="B36" s="10"/>
    </row>
    <row r="37" spans="1:6" x14ac:dyDescent="0.2">
      <c r="A37" s="7"/>
      <c r="B37" s="8" t="s">
        <v>47</v>
      </c>
    </row>
    <row r="38" spans="1:6" x14ac:dyDescent="0.2">
      <c r="A38" s="7" t="s">
        <v>48</v>
      </c>
      <c r="B38" s="48" t="s">
        <v>32</v>
      </c>
    </row>
    <row r="39" spans="1:6" x14ac:dyDescent="0.2">
      <c r="A39" s="7"/>
      <c r="B39" s="48" t="s">
        <v>33</v>
      </c>
    </row>
    <row r="40" spans="1:6" ht="10.8" thickBot="1" x14ac:dyDescent="0.25">
      <c r="A40" s="11"/>
      <c r="B40" s="12"/>
    </row>
    <row r="41" spans="1:6" x14ac:dyDescent="0.2">
      <c r="A41" s="140"/>
      <c r="B41" s="140"/>
      <c r="C41" s="140"/>
      <c r="D41" s="140"/>
      <c r="E41" s="140"/>
      <c r="F41" s="140"/>
    </row>
    <row r="42" spans="1:6" ht="10.199999999999999" customHeight="1" x14ac:dyDescent="0.2">
      <c r="A42" s="144" t="s">
        <v>630</v>
      </c>
      <c r="B42" s="144"/>
      <c r="C42" s="139"/>
      <c r="D42" s="139"/>
      <c r="E42" s="139"/>
      <c r="F42" s="139"/>
    </row>
    <row r="43" spans="1:6" x14ac:dyDescent="0.2">
      <c r="A43" s="144"/>
      <c r="B43" s="144"/>
      <c r="C43" s="139"/>
      <c r="D43" s="139"/>
      <c r="E43" s="139"/>
      <c r="F43" s="139"/>
    </row>
  </sheetData>
  <sheetProtection formatCells="0" formatColumns="0" formatRows="0" autoFilter="0" pivotTables="0"/>
  <mergeCells count="4">
    <mergeCell ref="A1:B1"/>
    <mergeCell ref="A2:B2"/>
    <mergeCell ref="A3:B3"/>
    <mergeCell ref="A42:B4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view="pageBreakPreview" zoomScale="60" zoomScaleNormal="100" workbookViewId="0">
      <selection activeCell="C17" sqref="C17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8" t="s">
        <v>628</v>
      </c>
      <c r="B1" s="149"/>
      <c r="C1" s="150"/>
    </row>
    <row r="2" spans="1:3" s="39" customFormat="1" ht="18" customHeight="1" x14ac:dyDescent="0.3">
      <c r="A2" s="151" t="s">
        <v>44</v>
      </c>
      <c r="B2" s="152"/>
      <c r="C2" s="153"/>
    </row>
    <row r="3" spans="1:3" s="39" customFormat="1" ht="18" customHeight="1" x14ac:dyDescent="0.3">
      <c r="A3" s="151" t="s">
        <v>629</v>
      </c>
      <c r="B3" s="152"/>
      <c r="C3" s="153"/>
    </row>
    <row r="4" spans="1:3" s="42" customFormat="1" ht="18" customHeight="1" x14ac:dyDescent="0.2">
      <c r="A4" s="154" t="s">
        <v>624</v>
      </c>
      <c r="B4" s="155"/>
      <c r="C4" s="156"/>
    </row>
    <row r="5" spans="1:3" s="40" customFormat="1" x14ac:dyDescent="0.2">
      <c r="A5" s="60" t="s">
        <v>529</v>
      </c>
      <c r="B5" s="60"/>
      <c r="C5" s="61">
        <v>734203194.63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64059508.899999999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64059508.899999999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670143685.73000002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view="pageBreakPreview" zoomScale="60" zoomScaleNormal="100" workbookViewId="0">
      <selection sqref="A1:C1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7" t="s">
        <v>628</v>
      </c>
      <c r="B1" s="158"/>
      <c r="C1" s="159"/>
    </row>
    <row r="2" spans="1:3" s="43" customFormat="1" ht="18.899999999999999" customHeight="1" x14ac:dyDescent="0.3">
      <c r="A2" s="160" t="s">
        <v>45</v>
      </c>
      <c r="B2" s="161"/>
      <c r="C2" s="162"/>
    </row>
    <row r="3" spans="1:3" s="43" customFormat="1" ht="18.899999999999999" customHeight="1" x14ac:dyDescent="0.3">
      <c r="A3" s="160" t="s">
        <v>629</v>
      </c>
      <c r="B3" s="161"/>
      <c r="C3" s="162"/>
    </row>
    <row r="4" spans="1:3" s="44" customFormat="1" x14ac:dyDescent="0.2">
      <c r="A4" s="154" t="s">
        <v>624</v>
      </c>
      <c r="B4" s="155"/>
      <c r="C4" s="156"/>
    </row>
    <row r="5" spans="1:3" x14ac:dyDescent="0.2">
      <c r="A5" s="91" t="s">
        <v>542</v>
      </c>
      <c r="B5" s="60"/>
      <c r="C5" s="84">
        <v>689856667.80999994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142737042.32999998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166485.1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1554195.15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105272362.08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35744000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42006285.869999997</v>
      </c>
    </row>
    <row r="31" spans="1:3" x14ac:dyDescent="0.2">
      <c r="A31" s="100" t="s">
        <v>564</v>
      </c>
      <c r="B31" s="83" t="s">
        <v>442</v>
      </c>
      <c r="C31" s="93">
        <v>6697717.5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35308568.369999997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589125911.35000002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view="pageBreakPreview" zoomScale="60" zoomScaleNormal="100" workbookViewId="0">
      <selection activeCell="F18" sqref="F18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7" t="s">
        <v>628</v>
      </c>
      <c r="B1" s="163"/>
      <c r="C1" s="163"/>
      <c r="D1" s="163"/>
      <c r="E1" s="163"/>
      <c r="F1" s="163"/>
      <c r="G1" s="29" t="s">
        <v>614</v>
      </c>
      <c r="H1" s="30">
        <v>2021</v>
      </c>
    </row>
    <row r="2" spans="1:10" ht="18.899999999999999" customHeight="1" x14ac:dyDescent="0.2">
      <c r="A2" s="147" t="s">
        <v>625</v>
      </c>
      <c r="B2" s="163"/>
      <c r="C2" s="163"/>
      <c r="D2" s="163"/>
      <c r="E2" s="163"/>
      <c r="F2" s="163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4" t="s">
        <v>629</v>
      </c>
      <c r="B3" s="165"/>
      <c r="C3" s="165"/>
      <c r="D3" s="165"/>
      <c r="E3" s="165"/>
      <c r="F3" s="165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122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6" t="s">
        <v>35</v>
      </c>
      <c r="B5" s="166"/>
      <c r="C5" s="166"/>
      <c r="D5" s="166"/>
      <c r="E5" s="166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7" t="s">
        <v>37</v>
      </c>
      <c r="C10" s="167"/>
      <c r="D10" s="167"/>
      <c r="E10" s="167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7" t="s">
        <v>39</v>
      </c>
      <c r="C12" s="167"/>
      <c r="D12" s="167"/>
      <c r="E12" s="167"/>
    </row>
    <row r="13" spans="1:8" s="129" customFormat="1" ht="26.1" customHeight="1" x14ac:dyDescent="0.2">
      <c r="A13" s="133" t="s">
        <v>608</v>
      </c>
      <c r="B13" s="167" t="s">
        <v>40</v>
      </c>
      <c r="C13" s="167"/>
      <c r="D13" s="167"/>
      <c r="E13" s="167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view="pageBreakPreview" zoomScale="60" zoomScaleNormal="106" workbookViewId="0">
      <selection activeCell="C148" sqref="C148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5" t="s">
        <v>628</v>
      </c>
      <c r="B1" s="146"/>
      <c r="C1" s="146"/>
      <c r="D1" s="146"/>
      <c r="E1" s="146"/>
      <c r="F1" s="146"/>
      <c r="G1" s="16" t="s">
        <v>614</v>
      </c>
      <c r="H1" s="27">
        <v>2021</v>
      </c>
    </row>
    <row r="2" spans="1:8" s="18" customFormat="1" ht="18.899999999999999" customHeight="1" x14ac:dyDescent="0.3">
      <c r="A2" s="145" t="s">
        <v>618</v>
      </c>
      <c r="B2" s="146"/>
      <c r="C2" s="146"/>
      <c r="D2" s="146"/>
      <c r="E2" s="146"/>
      <c r="F2" s="146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45" t="s">
        <v>629</v>
      </c>
      <c r="B3" s="146"/>
      <c r="C3" s="146"/>
      <c r="D3" s="146"/>
      <c r="E3" s="146"/>
      <c r="F3" s="146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13.56</v>
      </c>
    </row>
    <row r="9" spans="1:8" x14ac:dyDescent="0.2">
      <c r="A9" s="24">
        <v>1115</v>
      </c>
      <c r="B9" s="22" t="s">
        <v>199</v>
      </c>
      <c r="C9" s="26">
        <v>1383845.95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400000</v>
      </c>
      <c r="E15" s="26">
        <v>2448.08</v>
      </c>
      <c r="F15" s="26">
        <v>568996.56000000006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1307039.42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739433.32</v>
      </c>
      <c r="D20" s="26">
        <v>739433.32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131000</v>
      </c>
      <c r="D21" s="26">
        <v>131000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491760.2</v>
      </c>
      <c r="D23" s="26">
        <v>491760.2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1555164.44</v>
      </c>
      <c r="D24" s="26">
        <v>1555164.44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14300819.51</v>
      </c>
      <c r="D27" s="26">
        <v>14300819.51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827807422.66000009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736819520.20000005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20268999.030000001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70718903.430000007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117025858.77999999</v>
      </c>
      <c r="D62" s="26">
        <f t="shared" ref="D62:E62" si="0">SUM(D63:D70)</f>
        <v>5702313.2400000002</v>
      </c>
      <c r="E62" s="26">
        <f t="shared" si="0"/>
        <v>-49528620.439999998</v>
      </c>
    </row>
    <row r="63" spans="1:9" x14ac:dyDescent="0.2">
      <c r="A63" s="24">
        <v>1241</v>
      </c>
      <c r="B63" s="22" t="s">
        <v>240</v>
      </c>
      <c r="C63" s="26">
        <v>24148731.649999999</v>
      </c>
      <c r="D63" s="26">
        <v>1170503.3899999999</v>
      </c>
      <c r="E63" s="26">
        <v>-8199914.5899999999</v>
      </c>
    </row>
    <row r="64" spans="1:9" x14ac:dyDescent="0.2">
      <c r="A64" s="24">
        <v>1242</v>
      </c>
      <c r="B64" s="22" t="s">
        <v>241</v>
      </c>
      <c r="C64" s="26">
        <v>3031737.74</v>
      </c>
      <c r="D64" s="26">
        <v>298891.01</v>
      </c>
      <c r="E64" s="26">
        <v>-1459429.61</v>
      </c>
    </row>
    <row r="65" spans="1:9" x14ac:dyDescent="0.2">
      <c r="A65" s="24">
        <v>1243</v>
      </c>
      <c r="B65" s="22" t="s">
        <v>242</v>
      </c>
      <c r="C65" s="26">
        <v>395320.88</v>
      </c>
      <c r="D65" s="26">
        <v>71016.22</v>
      </c>
      <c r="E65" s="26">
        <v>-195956.77</v>
      </c>
    </row>
    <row r="66" spans="1:9" x14ac:dyDescent="0.2">
      <c r="A66" s="24">
        <v>1244</v>
      </c>
      <c r="B66" s="22" t="s">
        <v>243</v>
      </c>
      <c r="C66" s="26">
        <v>58134472.299999997</v>
      </c>
      <c r="D66" s="26">
        <v>2917078.9</v>
      </c>
      <c r="E66" s="26">
        <v>-30721200.75</v>
      </c>
    </row>
    <row r="67" spans="1:9" x14ac:dyDescent="0.2">
      <c r="A67" s="24">
        <v>1245</v>
      </c>
      <c r="B67" s="22" t="s">
        <v>244</v>
      </c>
      <c r="C67" s="26">
        <v>11961748.07</v>
      </c>
      <c r="D67" s="26">
        <v>522543.73</v>
      </c>
      <c r="E67" s="26">
        <v>-1632201.51</v>
      </c>
    </row>
    <row r="68" spans="1:9" x14ac:dyDescent="0.2">
      <c r="A68" s="24">
        <v>1246</v>
      </c>
      <c r="B68" s="22" t="s">
        <v>245</v>
      </c>
      <c r="C68" s="26">
        <v>19353848.140000001</v>
      </c>
      <c r="D68" s="26">
        <v>722279.99</v>
      </c>
      <c r="E68" s="26">
        <v>-7319917.21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7035968.1799999997</v>
      </c>
      <c r="D74" s="26">
        <f>SUM(D75:D79)</f>
        <v>623620.98</v>
      </c>
      <c r="E74" s="26">
        <f>SUM(E75:E79)</f>
        <v>2449805.33</v>
      </c>
    </row>
    <row r="75" spans="1:9" x14ac:dyDescent="0.2">
      <c r="A75" s="24">
        <v>1251</v>
      </c>
      <c r="B75" s="22" t="s">
        <v>250</v>
      </c>
      <c r="C75" s="26">
        <v>4520846.28</v>
      </c>
      <c r="D75" s="26">
        <v>372108.63</v>
      </c>
      <c r="E75" s="26">
        <v>1262009.94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2515121.9</v>
      </c>
      <c r="D78" s="26">
        <v>251512.35</v>
      </c>
      <c r="E78" s="26">
        <v>1187795.3899999999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1449989.26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1449989.26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205267.83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205267.83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94261037.710000008</v>
      </c>
      <c r="D110" s="26">
        <f>SUM(D111:D119)</f>
        <v>94261037.710000008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9053955.7799999993</v>
      </c>
      <c r="D111" s="26">
        <f>C111</f>
        <v>9053955.7799999993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67603829.299999997</v>
      </c>
      <c r="D112" s="26">
        <f t="shared" ref="D112:D119" si="1">C112</f>
        <v>67603829.299999997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9428944.2200000007</v>
      </c>
      <c r="D113" s="26">
        <f t="shared" si="1"/>
        <v>9428944.2200000007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101682.19</v>
      </c>
      <c r="D114" s="26">
        <f t="shared" si="1"/>
        <v>101682.19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858068.43</v>
      </c>
      <c r="D115" s="26">
        <f t="shared" si="1"/>
        <v>858068.43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1660874.64</v>
      </c>
      <c r="D117" s="26">
        <f t="shared" si="1"/>
        <v>1660874.64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5553683.1500000004</v>
      </c>
      <c r="D119" s="26">
        <f t="shared" si="1"/>
        <v>5553683.1500000004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30000000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122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view="pageBreakPreview" zoomScale="60" zoomScaleNormal="100" workbookViewId="0">
      <selection activeCell="C233" sqref="C233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2" t="s">
        <v>628</v>
      </c>
      <c r="B1" s="142"/>
      <c r="C1" s="142"/>
      <c r="D1" s="16" t="s">
        <v>614</v>
      </c>
      <c r="E1" s="27">
        <v>2021</v>
      </c>
    </row>
    <row r="2" spans="1:5" s="18" customFormat="1" ht="18.899999999999999" customHeight="1" x14ac:dyDescent="0.3">
      <c r="A2" s="142" t="s">
        <v>621</v>
      </c>
      <c r="B2" s="142"/>
      <c r="C2" s="142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2" t="s">
        <v>629</v>
      </c>
      <c r="B3" s="142"/>
      <c r="C3" s="142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166464289.77000001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130257960.81999999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50478.27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111195959.53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13848280.109999999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5163242.91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22240015.02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3816549.7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18423465.32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8404397.4700000007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8404397.4700000007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5561916.46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5370498.9199999999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191417.54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503679395.96000004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503679395.96000004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262979728.77000001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217145396.74000001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18986638.600000001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4567631.8499999996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585064229.58000004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493770621.76999998</v>
      </c>
      <c r="D100" s="59">
        <f>C100/$C$99</f>
        <v>0.84395968306670022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299335994.88999999</v>
      </c>
      <c r="D101" s="59">
        <f t="shared" ref="D101:D164" si="0">C101/$C$99</f>
        <v>0.51162928744572922</v>
      </c>
      <c r="E101" s="58"/>
    </row>
    <row r="102" spans="1:5" x14ac:dyDescent="0.2">
      <c r="A102" s="56">
        <v>5111</v>
      </c>
      <c r="B102" s="53" t="s">
        <v>364</v>
      </c>
      <c r="C102" s="57">
        <v>117476246.37</v>
      </c>
      <c r="D102" s="59">
        <f t="shared" si="0"/>
        <v>0.20079205056568347</v>
      </c>
      <c r="E102" s="58"/>
    </row>
    <row r="103" spans="1:5" x14ac:dyDescent="0.2">
      <c r="A103" s="56">
        <v>5112</v>
      </c>
      <c r="B103" s="53" t="s">
        <v>365</v>
      </c>
      <c r="C103" s="57">
        <v>103658211.09</v>
      </c>
      <c r="D103" s="59">
        <f t="shared" si="0"/>
        <v>0.17717407055360931</v>
      </c>
      <c r="E103" s="58"/>
    </row>
    <row r="104" spans="1:5" x14ac:dyDescent="0.2">
      <c r="A104" s="56">
        <v>5113</v>
      </c>
      <c r="B104" s="53" t="s">
        <v>366</v>
      </c>
      <c r="C104" s="57">
        <v>25277347.030000001</v>
      </c>
      <c r="D104" s="59">
        <f t="shared" si="0"/>
        <v>4.320439663205157E-2</v>
      </c>
      <c r="E104" s="58"/>
    </row>
    <row r="105" spans="1:5" x14ac:dyDescent="0.2">
      <c r="A105" s="56">
        <v>5114</v>
      </c>
      <c r="B105" s="53" t="s">
        <v>367</v>
      </c>
      <c r="C105" s="57">
        <v>3503250.22</v>
      </c>
      <c r="D105" s="59">
        <f t="shared" si="0"/>
        <v>5.9878044886026924E-3</v>
      </c>
      <c r="E105" s="58"/>
    </row>
    <row r="106" spans="1:5" x14ac:dyDescent="0.2">
      <c r="A106" s="56">
        <v>5115</v>
      </c>
      <c r="B106" s="53" t="s">
        <v>368</v>
      </c>
      <c r="C106" s="57">
        <v>49420940.18</v>
      </c>
      <c r="D106" s="59">
        <f t="shared" si="0"/>
        <v>8.4470965205782275E-2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51576572.690000005</v>
      </c>
      <c r="D108" s="59">
        <f t="shared" si="0"/>
        <v>8.8155402573534991E-2</v>
      </c>
      <c r="E108" s="58"/>
    </row>
    <row r="109" spans="1:5" x14ac:dyDescent="0.2">
      <c r="A109" s="56">
        <v>5121</v>
      </c>
      <c r="B109" s="53" t="s">
        <v>371</v>
      </c>
      <c r="C109" s="57">
        <v>5271417.13</v>
      </c>
      <c r="D109" s="59">
        <f t="shared" si="0"/>
        <v>9.0099802098381424E-3</v>
      </c>
      <c r="E109" s="58"/>
    </row>
    <row r="110" spans="1:5" x14ac:dyDescent="0.2">
      <c r="A110" s="56">
        <v>5122</v>
      </c>
      <c r="B110" s="53" t="s">
        <v>372</v>
      </c>
      <c r="C110" s="57">
        <v>1674423.01</v>
      </c>
      <c r="D110" s="59">
        <f t="shared" si="0"/>
        <v>2.8619473304700542E-3</v>
      </c>
      <c r="E110" s="58"/>
    </row>
    <row r="111" spans="1:5" x14ac:dyDescent="0.2">
      <c r="A111" s="56">
        <v>5123</v>
      </c>
      <c r="B111" s="53" t="s">
        <v>373</v>
      </c>
      <c r="C111" s="57">
        <v>159535.76</v>
      </c>
      <c r="D111" s="59">
        <f t="shared" si="0"/>
        <v>2.7268076210115581E-4</v>
      </c>
      <c r="E111" s="58"/>
    </row>
    <row r="112" spans="1:5" x14ac:dyDescent="0.2">
      <c r="A112" s="56">
        <v>5124</v>
      </c>
      <c r="B112" s="53" t="s">
        <v>374</v>
      </c>
      <c r="C112" s="57">
        <v>5827511.2199999997</v>
      </c>
      <c r="D112" s="59">
        <f t="shared" si="0"/>
        <v>9.96046404030442E-3</v>
      </c>
      <c r="E112" s="58"/>
    </row>
    <row r="113" spans="1:5" x14ac:dyDescent="0.2">
      <c r="A113" s="56">
        <v>5125</v>
      </c>
      <c r="B113" s="53" t="s">
        <v>375</v>
      </c>
      <c r="C113" s="57">
        <v>14414180.49</v>
      </c>
      <c r="D113" s="59">
        <f t="shared" si="0"/>
        <v>2.4636919779470204E-2</v>
      </c>
      <c r="E113" s="58"/>
    </row>
    <row r="114" spans="1:5" x14ac:dyDescent="0.2">
      <c r="A114" s="56">
        <v>5126</v>
      </c>
      <c r="B114" s="53" t="s">
        <v>376</v>
      </c>
      <c r="C114" s="57">
        <v>20445039.98</v>
      </c>
      <c r="D114" s="59">
        <f t="shared" si="0"/>
        <v>3.4944949539432411E-2</v>
      </c>
      <c r="E114" s="58"/>
    </row>
    <row r="115" spans="1:5" x14ac:dyDescent="0.2">
      <c r="A115" s="56">
        <v>5127</v>
      </c>
      <c r="B115" s="53" t="s">
        <v>377</v>
      </c>
      <c r="C115" s="57">
        <v>2720196.03</v>
      </c>
      <c r="D115" s="59">
        <f t="shared" si="0"/>
        <v>4.6493972669509236E-3</v>
      </c>
      <c r="E115" s="58"/>
    </row>
    <row r="116" spans="1:5" x14ac:dyDescent="0.2">
      <c r="A116" s="56">
        <v>5128</v>
      </c>
      <c r="B116" s="53" t="s">
        <v>378</v>
      </c>
      <c r="C116" s="57">
        <v>706310</v>
      </c>
      <c r="D116" s="59">
        <f t="shared" si="0"/>
        <v>1.2072349740250548E-3</v>
      </c>
      <c r="E116" s="58"/>
    </row>
    <row r="117" spans="1:5" x14ac:dyDescent="0.2">
      <c r="A117" s="56">
        <v>5129</v>
      </c>
      <c r="B117" s="53" t="s">
        <v>379</v>
      </c>
      <c r="C117" s="57">
        <v>357959.07</v>
      </c>
      <c r="D117" s="59">
        <f t="shared" si="0"/>
        <v>6.1182867094262115E-4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142858054.19</v>
      </c>
      <c r="D118" s="59">
        <f t="shared" si="0"/>
        <v>0.24417499304743598</v>
      </c>
      <c r="E118" s="58"/>
    </row>
    <row r="119" spans="1:5" x14ac:dyDescent="0.2">
      <c r="A119" s="56">
        <v>5131</v>
      </c>
      <c r="B119" s="53" t="s">
        <v>381</v>
      </c>
      <c r="C119" s="57">
        <v>15660251.85</v>
      </c>
      <c r="D119" s="59">
        <f t="shared" si="0"/>
        <v>2.6766722452408381E-2</v>
      </c>
      <c r="E119" s="58"/>
    </row>
    <row r="120" spans="1:5" x14ac:dyDescent="0.2">
      <c r="A120" s="56">
        <v>5132</v>
      </c>
      <c r="B120" s="53" t="s">
        <v>382</v>
      </c>
      <c r="C120" s="57">
        <v>7372605.5300000003</v>
      </c>
      <c r="D120" s="59">
        <f t="shared" si="0"/>
        <v>1.2601360939964782E-2</v>
      </c>
      <c r="E120" s="58"/>
    </row>
    <row r="121" spans="1:5" x14ac:dyDescent="0.2">
      <c r="A121" s="56">
        <v>5133</v>
      </c>
      <c r="B121" s="53" t="s">
        <v>383</v>
      </c>
      <c r="C121" s="57">
        <v>11013022.83</v>
      </c>
      <c r="D121" s="59">
        <f t="shared" si="0"/>
        <v>1.8823613328584312E-2</v>
      </c>
      <c r="E121" s="58"/>
    </row>
    <row r="122" spans="1:5" x14ac:dyDescent="0.2">
      <c r="A122" s="56">
        <v>5134</v>
      </c>
      <c r="B122" s="53" t="s">
        <v>384</v>
      </c>
      <c r="C122" s="57">
        <v>2358497.96</v>
      </c>
      <c r="D122" s="59">
        <f t="shared" si="0"/>
        <v>4.0311778446839837E-3</v>
      </c>
      <c r="E122" s="58"/>
    </row>
    <row r="123" spans="1:5" x14ac:dyDescent="0.2">
      <c r="A123" s="56">
        <v>5135</v>
      </c>
      <c r="B123" s="53" t="s">
        <v>385</v>
      </c>
      <c r="C123" s="57">
        <v>66184400.890000001</v>
      </c>
      <c r="D123" s="59">
        <f t="shared" si="0"/>
        <v>0.11312330773924051</v>
      </c>
      <c r="E123" s="58"/>
    </row>
    <row r="124" spans="1:5" x14ac:dyDescent="0.2">
      <c r="A124" s="56">
        <v>5136</v>
      </c>
      <c r="B124" s="53" t="s">
        <v>386</v>
      </c>
      <c r="C124" s="57">
        <v>4194316.87</v>
      </c>
      <c r="D124" s="59">
        <f t="shared" si="0"/>
        <v>7.1689853146738669E-3</v>
      </c>
      <c r="E124" s="58"/>
    </row>
    <row r="125" spans="1:5" x14ac:dyDescent="0.2">
      <c r="A125" s="56">
        <v>5137</v>
      </c>
      <c r="B125" s="53" t="s">
        <v>387</v>
      </c>
      <c r="C125" s="57">
        <v>65041.3</v>
      </c>
      <c r="D125" s="59">
        <f t="shared" si="0"/>
        <v>1.1116950364012374E-4</v>
      </c>
      <c r="E125" s="58"/>
    </row>
    <row r="126" spans="1:5" x14ac:dyDescent="0.2">
      <c r="A126" s="56">
        <v>5138</v>
      </c>
      <c r="B126" s="53" t="s">
        <v>388</v>
      </c>
      <c r="C126" s="57">
        <v>3402644.43</v>
      </c>
      <c r="D126" s="59">
        <f t="shared" si="0"/>
        <v>5.8158476590555808E-3</v>
      </c>
      <c r="E126" s="58"/>
    </row>
    <row r="127" spans="1:5" x14ac:dyDescent="0.2">
      <c r="A127" s="56">
        <v>5139</v>
      </c>
      <c r="B127" s="53" t="s">
        <v>389</v>
      </c>
      <c r="C127" s="57">
        <v>32607272.530000001</v>
      </c>
      <c r="D127" s="59">
        <f t="shared" si="0"/>
        <v>5.5732808265184453E-2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46918515.780000001</v>
      </c>
      <c r="D128" s="59">
        <f t="shared" si="0"/>
        <v>8.0193786268016057E-2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26978228.5</v>
      </c>
      <c r="D129" s="59">
        <f t="shared" si="0"/>
        <v>4.6111567134033908E-2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26978228.5</v>
      </c>
      <c r="D131" s="59">
        <f t="shared" si="0"/>
        <v>4.6111567134033908E-2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4260645.22</v>
      </c>
      <c r="D135" s="59">
        <f t="shared" si="0"/>
        <v>7.2823546622540715E-3</v>
      </c>
      <c r="E135" s="58"/>
    </row>
    <row r="136" spans="1:5" x14ac:dyDescent="0.2">
      <c r="A136" s="56">
        <v>5231</v>
      </c>
      <c r="B136" s="53" t="s">
        <v>397</v>
      </c>
      <c r="C136" s="57">
        <v>4260645.22</v>
      </c>
      <c r="D136" s="59">
        <f t="shared" si="0"/>
        <v>7.2823546622540715E-3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15679642.059999999</v>
      </c>
      <c r="D138" s="59">
        <f t="shared" si="0"/>
        <v>2.6799864471728069E-2</v>
      </c>
      <c r="E138" s="58"/>
    </row>
    <row r="139" spans="1:5" x14ac:dyDescent="0.2">
      <c r="A139" s="56">
        <v>5241</v>
      </c>
      <c r="B139" s="53" t="s">
        <v>399</v>
      </c>
      <c r="C139" s="57">
        <v>12816670.35</v>
      </c>
      <c r="D139" s="59">
        <f t="shared" si="0"/>
        <v>2.1906433006852428E-2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456582.75</v>
      </c>
      <c r="D141" s="59">
        <f t="shared" si="0"/>
        <v>7.8039765023366233E-4</v>
      </c>
      <c r="E141" s="58"/>
    </row>
    <row r="142" spans="1:5" x14ac:dyDescent="0.2">
      <c r="A142" s="56">
        <v>5244</v>
      </c>
      <c r="B142" s="53" t="s">
        <v>402</v>
      </c>
      <c r="C142" s="57">
        <v>2406388.96</v>
      </c>
      <c r="D142" s="59">
        <f t="shared" si="0"/>
        <v>4.1130338146419818E-3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1245915.8400000001</v>
      </c>
      <c r="D161" s="59">
        <f t="shared" si="0"/>
        <v>2.1295368559694811E-3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1245915.8400000001</v>
      </c>
      <c r="D168" s="59">
        <f t="shared" si="1"/>
        <v>2.1295368559694811E-3</v>
      </c>
      <c r="E168" s="58"/>
    </row>
    <row r="169" spans="1:5" x14ac:dyDescent="0.2">
      <c r="A169" s="56">
        <v>5331</v>
      </c>
      <c r="B169" s="53" t="s">
        <v>425</v>
      </c>
      <c r="C169" s="57">
        <v>827179.76</v>
      </c>
      <c r="D169" s="59">
        <f t="shared" si="1"/>
        <v>1.4138272657581671E-3</v>
      </c>
      <c r="E169" s="58"/>
    </row>
    <row r="170" spans="1:5" x14ac:dyDescent="0.2">
      <c r="A170" s="56">
        <v>5332</v>
      </c>
      <c r="B170" s="53" t="s">
        <v>426</v>
      </c>
      <c r="C170" s="57">
        <v>418736.08</v>
      </c>
      <c r="D170" s="59">
        <f t="shared" si="1"/>
        <v>7.157095902113141E-4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1122890.32</v>
      </c>
      <c r="D171" s="59">
        <f t="shared" si="1"/>
        <v>1.9192599089609172E-3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1122890.32</v>
      </c>
      <c r="D172" s="59">
        <f t="shared" si="1"/>
        <v>1.9192599089609172E-3</v>
      </c>
      <c r="E172" s="58"/>
    </row>
    <row r="173" spans="1:5" x14ac:dyDescent="0.2">
      <c r="A173" s="56">
        <v>5411</v>
      </c>
      <c r="B173" s="53" t="s">
        <v>429</v>
      </c>
      <c r="C173" s="57">
        <v>1122890.32</v>
      </c>
      <c r="D173" s="59">
        <f t="shared" si="1"/>
        <v>1.9192599089609172E-3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6697717.5</v>
      </c>
      <c r="D186" s="59">
        <f t="shared" si="1"/>
        <v>1.1447832838469871E-2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6697717.5</v>
      </c>
      <c r="D187" s="59">
        <f t="shared" si="1"/>
        <v>1.1447832838469871E-2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371783.28</v>
      </c>
      <c r="D190" s="59">
        <f t="shared" si="1"/>
        <v>6.3545720487285986E-4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5702313.2400000002</v>
      </c>
      <c r="D192" s="59">
        <f t="shared" si="1"/>
        <v>9.746473894145808E-3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623620.98</v>
      </c>
      <c r="D194" s="59">
        <f t="shared" si="1"/>
        <v>1.0659017394512029E-3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35308568.369999997</v>
      </c>
      <c r="D219" s="59">
        <f t="shared" si="1"/>
        <v>6.0349901061883329E-2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35308568.369999997</v>
      </c>
      <c r="D220" s="59">
        <f t="shared" si="1"/>
        <v>6.0349901061883329E-2</v>
      </c>
      <c r="E220" s="58"/>
    </row>
    <row r="221" spans="1:5" x14ac:dyDescent="0.2">
      <c r="A221" s="56">
        <v>5611</v>
      </c>
      <c r="B221" s="53" t="s">
        <v>469</v>
      </c>
      <c r="C221" s="57">
        <v>35308568.369999997</v>
      </c>
      <c r="D221" s="59">
        <f t="shared" si="1"/>
        <v>6.0349901061883329E-2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122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view="pageBreakPreview" zoomScale="60"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7" t="s">
        <v>628</v>
      </c>
      <c r="B1" s="147"/>
      <c r="C1" s="147"/>
      <c r="D1" s="29" t="s">
        <v>614</v>
      </c>
      <c r="E1" s="30">
        <v>2021</v>
      </c>
    </row>
    <row r="2" spans="1:5" ht="18.899999999999999" customHeight="1" x14ac:dyDescent="0.2">
      <c r="A2" s="147" t="s">
        <v>622</v>
      </c>
      <c r="B2" s="147"/>
      <c r="C2" s="147"/>
      <c r="D2" s="16" t="s">
        <v>619</v>
      </c>
      <c r="E2" s="30" t="str">
        <f>ESF!H2</f>
        <v>TRIMESTRAL</v>
      </c>
    </row>
    <row r="3" spans="1:5" ht="18.899999999999999" customHeight="1" x14ac:dyDescent="0.2">
      <c r="A3" s="147" t="s">
        <v>629</v>
      </c>
      <c r="B3" s="147"/>
      <c r="C3" s="147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786004034.75</v>
      </c>
    </row>
    <row r="9" spans="1:5" x14ac:dyDescent="0.2">
      <c r="A9" s="35">
        <v>3120</v>
      </c>
      <c r="B9" s="31" t="s">
        <v>470</v>
      </c>
      <c r="C9" s="36">
        <v>1618623.99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81017774.379999995</v>
      </c>
    </row>
    <row r="15" spans="1:5" x14ac:dyDescent="0.2">
      <c r="A15" s="35">
        <v>3220</v>
      </c>
      <c r="B15" s="31" t="s">
        <v>474</v>
      </c>
      <c r="C15" s="36">
        <v>-36440116.090000004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view="pageBreakPreview" topLeftCell="A2" zoomScale="60" zoomScaleNormal="100" workbookViewId="0">
      <selection activeCell="I24" sqref="I24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7" t="s">
        <v>628</v>
      </c>
      <c r="B1" s="147"/>
      <c r="C1" s="147"/>
      <c r="D1" s="29" t="s">
        <v>614</v>
      </c>
      <c r="E1" s="30">
        <v>2021</v>
      </c>
    </row>
    <row r="2" spans="1:5" s="37" customFormat="1" ht="18.899999999999999" customHeight="1" x14ac:dyDescent="0.3">
      <c r="A2" s="147" t="s">
        <v>623</v>
      </c>
      <c r="B2" s="147"/>
      <c r="C2" s="147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47" t="s">
        <v>629</v>
      </c>
      <c r="B3" s="147"/>
      <c r="C3" s="147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42508086.170000002</v>
      </c>
      <c r="D9" s="36">
        <v>14250768.01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13.56</v>
      </c>
      <c r="D11" s="36">
        <v>465.82</v>
      </c>
    </row>
    <row r="12" spans="1:5" x14ac:dyDescent="0.2">
      <c r="A12" s="35">
        <v>1115</v>
      </c>
      <c r="B12" s="31" t="s">
        <v>199</v>
      </c>
      <c r="C12" s="36">
        <v>1383845.95</v>
      </c>
      <c r="D12" s="36">
        <v>6181764.5700000003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43891945.680000007</v>
      </c>
      <c r="D15" s="36">
        <f>SUM(D8:D14)</f>
        <v>20432998.399999999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827807422.66000009</v>
      </c>
    </row>
    <row r="21" spans="1:5" x14ac:dyDescent="0.2">
      <c r="A21" s="35">
        <v>1231</v>
      </c>
      <c r="B21" s="31" t="s">
        <v>232</v>
      </c>
      <c r="C21" s="36">
        <v>736819520.20000005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20268999.030000001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70718903.430000007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117025858.77999999</v>
      </c>
    </row>
    <row r="29" spans="1:5" x14ac:dyDescent="0.2">
      <c r="A29" s="35">
        <v>1241</v>
      </c>
      <c r="B29" s="31" t="s">
        <v>240</v>
      </c>
      <c r="C29" s="36">
        <v>24148731.649999999</v>
      </c>
    </row>
    <row r="30" spans="1:5" x14ac:dyDescent="0.2">
      <c r="A30" s="35">
        <v>1242</v>
      </c>
      <c r="B30" s="31" t="s">
        <v>241</v>
      </c>
      <c r="C30" s="36">
        <v>3031737.74</v>
      </c>
    </row>
    <row r="31" spans="1:5" x14ac:dyDescent="0.2">
      <c r="A31" s="35">
        <v>1243</v>
      </c>
      <c r="B31" s="31" t="s">
        <v>242</v>
      </c>
      <c r="C31" s="36">
        <v>395320.88</v>
      </c>
    </row>
    <row r="32" spans="1:5" x14ac:dyDescent="0.2">
      <c r="A32" s="35">
        <v>1244</v>
      </c>
      <c r="B32" s="31" t="s">
        <v>243</v>
      </c>
      <c r="C32" s="36">
        <v>58134472.299999997</v>
      </c>
    </row>
    <row r="33" spans="1:5" x14ac:dyDescent="0.2">
      <c r="A33" s="35">
        <v>1245</v>
      </c>
      <c r="B33" s="31" t="s">
        <v>244</v>
      </c>
      <c r="C33" s="36">
        <v>11961748.07</v>
      </c>
    </row>
    <row r="34" spans="1:5" x14ac:dyDescent="0.2">
      <c r="A34" s="35">
        <v>1246</v>
      </c>
      <c r="B34" s="31" t="s">
        <v>245</v>
      </c>
      <c r="C34" s="36">
        <v>19353848.140000001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7035968.1799999997</v>
      </c>
    </row>
    <row r="38" spans="1:5" x14ac:dyDescent="0.2">
      <c r="A38" s="35">
        <v>1251</v>
      </c>
      <c r="B38" s="31" t="s">
        <v>250</v>
      </c>
      <c r="C38" s="36">
        <v>4520846.28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2515121.9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6697717.5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6697717.5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371783.28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5702313.2400000002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623620.98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35308568.369999997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35308568.369999997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paperSize="122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2022-01-27T04:14:26Z</cp:lastPrinted>
  <dcterms:created xsi:type="dcterms:W3CDTF">2012-12-11T20:36:24Z</dcterms:created>
  <dcterms:modified xsi:type="dcterms:W3CDTF">2022-01-27T04:14:33Z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